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1355" windowHeight="8445"/>
  </bookViews>
  <sheets>
    <sheet name="Real Estate" sheetId="1" r:id="rId1"/>
    <sheet name="Sheet2" sheetId="2" r:id="rId2"/>
    <sheet name="Sheet3" sheetId="3" r:id="rId3"/>
  </sheets>
  <definedNames>
    <definedName name="_xlnm.Print_Area" localSheetId="0">'Real Estate'!$A$1:$K$53</definedName>
  </definedNames>
  <calcPr calcId="125725"/>
</workbook>
</file>

<file path=xl/calcChain.xml><?xml version="1.0" encoding="utf-8"?>
<calcChain xmlns="http://schemas.openxmlformats.org/spreadsheetml/2006/main">
  <c r="C16" i="1"/>
  <c r="C17" s="1"/>
  <c r="A47"/>
  <c r="C44"/>
  <c r="F43"/>
  <c r="F45" s="1"/>
  <c r="J37"/>
  <c r="H34"/>
  <c r="H39" s="1"/>
  <c r="E26"/>
  <c r="H27" s="1"/>
  <c r="E20"/>
  <c r="H21" s="1"/>
  <c r="C13"/>
  <c r="G37" l="1"/>
</calcChain>
</file>

<file path=xl/sharedStrings.xml><?xml version="1.0" encoding="utf-8"?>
<sst xmlns="http://schemas.openxmlformats.org/spreadsheetml/2006/main" count="45" uniqueCount="44">
  <si>
    <t>REAL ESTATE INTERNATIONAL</t>
  </si>
  <si>
    <t>Vacant</t>
  </si>
  <si>
    <r>
      <t>Liability in T</t>
    </r>
    <r>
      <rPr>
        <vertAlign val="subscript"/>
        <sz val="10"/>
        <rFont val="Arial"/>
        <family val="2"/>
      </rPr>
      <t>1</t>
    </r>
  </si>
  <si>
    <r>
      <t>Asset in T</t>
    </r>
    <r>
      <rPr>
        <vertAlign val="subscript"/>
        <sz val="10"/>
        <rFont val="Arial"/>
        <family val="2"/>
      </rPr>
      <t>1</t>
    </r>
  </si>
  <si>
    <t>Face value</t>
  </si>
  <si>
    <t>Developed</t>
  </si>
  <si>
    <t>Rf</t>
  </si>
  <si>
    <t>No taxes</t>
  </si>
  <si>
    <t>Equity = 0 euros</t>
  </si>
  <si>
    <r>
      <t xml:space="preserve">Debt = </t>
    </r>
    <r>
      <rPr>
        <sz val="10"/>
        <rFont val="Calibri"/>
        <family val="2"/>
      </rPr>
      <t>€</t>
    </r>
    <r>
      <rPr>
        <sz val="10"/>
        <rFont val="Arial"/>
        <family val="2"/>
      </rPr>
      <t xml:space="preserve"> 10 million / (1 + Rf) =</t>
    </r>
  </si>
  <si>
    <t>Investment</t>
  </si>
  <si>
    <t>NPV = - Investment + PV =</t>
  </si>
  <si>
    <r>
      <t xml:space="preserve">c. </t>
    </r>
    <r>
      <rPr>
        <u/>
        <sz val="10"/>
        <rFont val="Arial"/>
        <family val="2"/>
      </rPr>
      <t>Can the firm fund the 16 million cost of developing the land by raising new equity?</t>
    </r>
  </si>
  <si>
    <t>This amount is the maximum amount investors would pay for new shares (even if old shares were totally diluted).</t>
  </si>
  <si>
    <r>
      <t xml:space="preserve">d. </t>
    </r>
    <r>
      <rPr>
        <u/>
        <sz val="10"/>
        <rFont val="Arial"/>
        <family val="2"/>
      </rPr>
      <t>Can the firm fund the 16 million cost of developing the land by raising new one-year debt, junior to the existing debt (i.e., with a lower level of seniority)?</t>
    </r>
  </si>
  <si>
    <r>
      <t>Equity left for new shareholders at T</t>
    </r>
    <r>
      <rPr>
        <vertAlign val="subscript"/>
        <sz val="10"/>
        <rFont val="Arial"/>
        <family val="2"/>
      </rPr>
      <t>1</t>
    </r>
    <r>
      <rPr>
        <sz val="10"/>
        <rFont val="Arial"/>
        <family val="2"/>
      </rPr>
      <t xml:space="preserve"> = Asset-Liability = </t>
    </r>
  </si>
  <si>
    <r>
      <t>Equity left for new shareholders at T</t>
    </r>
    <r>
      <rPr>
        <vertAlign val="subscript"/>
        <sz val="10"/>
        <rFont val="Arial"/>
        <family val="2"/>
      </rPr>
      <t>0</t>
    </r>
    <r>
      <rPr>
        <sz val="10"/>
        <rFont val="Arial"/>
        <family val="2"/>
      </rPr>
      <t xml:space="preserve"> = Equity left for new shareholders at T</t>
    </r>
    <r>
      <rPr>
        <vertAlign val="subscript"/>
        <sz val="10"/>
        <rFont val="Arial"/>
        <family val="2"/>
      </rPr>
      <t>1</t>
    </r>
    <r>
      <rPr>
        <sz val="10"/>
        <rFont val="Arial"/>
        <family val="2"/>
      </rPr>
      <t xml:space="preserve"> / (1 + Rf) =</t>
    </r>
  </si>
  <si>
    <r>
      <t>Assets left for junior creditors at T</t>
    </r>
    <r>
      <rPr>
        <vertAlign val="subscript"/>
        <sz val="10"/>
        <rFont val="Arial"/>
        <family val="2"/>
      </rPr>
      <t>1</t>
    </r>
    <r>
      <rPr>
        <sz val="10"/>
        <rFont val="Arial"/>
        <family val="2"/>
      </rPr>
      <t xml:space="preserve"> = Asset-Liability = </t>
    </r>
  </si>
  <si>
    <t>Because it is lower that the investment, the project can not be funded with new equity.</t>
  </si>
  <si>
    <t>This amount is the maximum amount junior creditors would lend.</t>
  </si>
  <si>
    <t>Because it is lower that the investment, the project can not be funded with junior debt.</t>
  </si>
  <si>
    <t>If your answer is positive, indicate what would be the face value of the new debt (due in one year) and what would happen to the market value of the existing debt.</t>
  </si>
  <si>
    <t>This financing option is viable if there is a solution to the following equation:</t>
  </si>
  <si>
    <r>
      <t>Total debt = New debt face value + Liability in T</t>
    </r>
    <r>
      <rPr>
        <vertAlign val="subscript"/>
        <sz val="10"/>
        <rFont val="Arial"/>
        <family val="2"/>
      </rPr>
      <t>1</t>
    </r>
  </si>
  <si>
    <t>But the shareholders do not benefit. The equity market value continues to be zero.</t>
  </si>
  <si>
    <t>New financing = market value of new debt = Investment</t>
  </si>
  <si>
    <r>
      <t>Assets left for junior creditors at T</t>
    </r>
    <r>
      <rPr>
        <vertAlign val="subscript"/>
        <sz val="10"/>
        <rFont val="Arial"/>
        <family val="2"/>
      </rPr>
      <t>0</t>
    </r>
    <r>
      <rPr>
        <sz val="10"/>
        <rFont val="Arial"/>
        <family val="2"/>
      </rPr>
      <t>=Assets left for junior creditors at T</t>
    </r>
    <r>
      <rPr>
        <vertAlign val="subscript"/>
        <sz val="10"/>
        <rFont val="Arial"/>
        <family val="2"/>
      </rPr>
      <t>1</t>
    </r>
    <r>
      <rPr>
        <sz val="10"/>
        <rFont val="Arial"/>
        <family val="2"/>
      </rPr>
      <t xml:space="preserve"> / (1 + Rf)=</t>
    </r>
  </si>
  <si>
    <r>
      <t xml:space="preserve">f. </t>
    </r>
    <r>
      <rPr>
        <u/>
        <sz val="10"/>
        <rFont val="Arial"/>
        <family val="2"/>
      </rPr>
      <t>Can the firm fund the 16 million cost of developing the land by raising new one-year debt, senior to existing debt?</t>
    </r>
  </si>
  <si>
    <t>New financing=New debt face value/(Total debt)xAsset developed/(1+Rf)=&gt;New debt face value=</t>
  </si>
  <si>
    <t>New financing = New debt face value / (1+Rf) =&gt;New debt face value=</t>
  </si>
  <si>
    <t>Market value of new debt =</t>
  </si>
  <si>
    <t>Market value of existing debt = Existing debt face value / (Total debt) x Asset developed/(1+Rf) =</t>
  </si>
  <si>
    <t>Market value of existing debt = Asset - New debt face value/(1+Rf) =</t>
  </si>
  <si>
    <r>
      <t xml:space="preserve">h. </t>
    </r>
    <r>
      <rPr>
        <u/>
        <sz val="10"/>
        <rFont val="Arial"/>
        <family val="2"/>
      </rPr>
      <t>What is the only solution that assures the undertaking of the project?</t>
    </r>
  </si>
  <si>
    <r>
      <rPr>
        <sz val="10"/>
        <rFont val="Arial"/>
        <family val="2"/>
      </rPr>
      <t>a.</t>
    </r>
    <r>
      <rPr>
        <u/>
        <sz val="10"/>
        <rFont val="Arial"/>
        <family val="2"/>
      </rPr>
      <t xml:space="preserve"> If the firm chooses not to develop the land, what is the value of the equity today? And the value of the debt?</t>
    </r>
  </si>
  <si>
    <t>Restructuring of current debt (reduction of face value, i.e. haircut).</t>
  </si>
  <si>
    <r>
      <t xml:space="preserve">b. </t>
    </r>
    <r>
      <rPr>
        <u/>
        <sz val="10"/>
        <rFont val="Arial"/>
        <family val="2"/>
      </rPr>
      <t>What is the NPV of developing the land?</t>
    </r>
  </si>
  <si>
    <r>
      <t xml:space="preserve">e. </t>
    </r>
    <r>
      <rPr>
        <u/>
        <sz val="10"/>
        <rFont val="Arial"/>
        <family val="2"/>
      </rPr>
      <t xml:space="preserve">Can the firm fund the 16 million cost of developing the land by raising new one-year debt, </t>
    </r>
    <r>
      <rPr>
        <i/>
        <u/>
        <sz val="10"/>
        <rFont val="Arial"/>
        <family val="2"/>
      </rPr>
      <t>pari passu</t>
    </r>
    <r>
      <rPr>
        <u/>
        <sz val="10"/>
        <rFont val="Arial"/>
        <family val="2"/>
      </rPr>
      <t xml:space="preserve"> with existing debt (i.e., with na equal level of seniority)?</t>
    </r>
  </si>
  <si>
    <r>
      <t>The project can be financed. The firm issues</t>
    </r>
    <r>
      <rPr>
        <i/>
        <sz val="10"/>
        <rFont val="Arial"/>
        <family val="2"/>
      </rPr>
      <t xml:space="preserve"> pari passu</t>
    </r>
    <r>
      <rPr>
        <sz val="10"/>
        <rFont val="Arial"/>
        <family val="2"/>
      </rPr>
      <t xml:space="preserve"> debt with face value of</t>
    </r>
  </si>
  <si>
    <r>
      <t xml:space="preserve">Existing debt has the same value under </t>
    </r>
    <r>
      <rPr>
        <i/>
        <sz val="10"/>
        <rFont val="Arial"/>
        <family val="2"/>
      </rPr>
      <t>pari passu</t>
    </r>
    <r>
      <rPr>
        <sz val="10"/>
        <rFont val="Arial"/>
        <family val="2"/>
      </rPr>
      <t xml:space="preserve"> and senior financing because new debt's face value adjusts to guarantee that the market value of new debt is</t>
    </r>
  </si>
  <si>
    <r>
      <t xml:space="preserve">d. </t>
    </r>
    <r>
      <rPr>
        <u/>
        <sz val="10"/>
        <rFont val="Arial"/>
        <family val="2"/>
      </rPr>
      <t xml:space="preserve">If management act on behalf of the equityholders, do they have na incentive to develop the land by issuing </t>
    </r>
    <r>
      <rPr>
        <i/>
        <u/>
        <sz val="10"/>
        <rFont val="Arial"/>
        <family val="2"/>
      </rPr>
      <t>pari passu</t>
    </r>
    <r>
      <rPr>
        <u/>
        <sz val="10"/>
        <rFont val="Arial"/>
        <family val="2"/>
      </rPr>
      <t xml:space="preserve"> debt? And what about senior debt?</t>
    </r>
  </si>
  <si>
    <r>
      <t xml:space="preserve">In either </t>
    </r>
    <r>
      <rPr>
        <i/>
        <sz val="10"/>
        <rFont val="Arial"/>
        <family val="2"/>
      </rPr>
      <t>pari passu</t>
    </r>
    <r>
      <rPr>
        <sz val="10"/>
        <rFont val="Arial"/>
        <family val="2"/>
      </rPr>
      <t xml:space="preserve"> (e) or senior (f), shareholders don't gain anything from the firm undertaking the project.</t>
    </r>
  </si>
  <si>
    <t xml:space="preserve">and with a market value of </t>
  </si>
  <si>
    <r>
      <t>PV = (</t>
    </r>
    <r>
      <rPr>
        <sz val="10"/>
        <rFont val="Arial"/>
        <family val="2"/>
      </rPr>
      <t>35 million - 10 million / (1 + Rf) =</t>
    </r>
  </si>
</sst>
</file>

<file path=xl/styles.xml><?xml version="1.0" encoding="utf-8"?>
<styleSheet xmlns="http://schemas.openxmlformats.org/spreadsheetml/2006/main">
  <numFmts count="3">
    <numFmt numFmtId="44" formatCode="_-* #,##0.00\ &quot;€&quot;_-;\-* #,##0.00\ &quot;€&quot;_-;_-* &quot;-&quot;??\ &quot;€&quot;_-;_-@_-"/>
    <numFmt numFmtId="164" formatCode="#,##0\ &quot;€&quot;"/>
    <numFmt numFmtId="165" formatCode="#,##0.00\ &quot;€&quot;"/>
  </numFmts>
  <fonts count="11">
    <font>
      <sz val="10"/>
      <name val="Arial"/>
    </font>
    <font>
      <sz val="10"/>
      <name val="Arial"/>
      <family val="2"/>
    </font>
    <font>
      <sz val="8"/>
      <name val="Arial"/>
      <family val="2"/>
    </font>
    <font>
      <b/>
      <sz val="20"/>
      <name val="Arial"/>
      <family val="2"/>
    </font>
    <font>
      <u/>
      <sz val="10"/>
      <name val="Arial"/>
      <family val="2"/>
    </font>
    <font>
      <vertAlign val="subscript"/>
      <sz val="10"/>
      <name val="Arial"/>
      <family val="2"/>
    </font>
    <font>
      <sz val="10"/>
      <name val="Arial"/>
      <family val="2"/>
    </font>
    <font>
      <u/>
      <sz val="10"/>
      <name val="Arial"/>
      <family val="2"/>
    </font>
    <font>
      <sz val="10"/>
      <name val="Calibri"/>
      <family val="2"/>
    </font>
    <font>
      <i/>
      <u/>
      <sz val="10"/>
      <name val="Arial"/>
      <family val="2"/>
    </font>
    <font>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0" fillId="2" borderId="0" xfId="0" applyFill="1"/>
    <xf numFmtId="10" fontId="0" fillId="2" borderId="0" xfId="0" applyNumberFormat="1" applyFill="1"/>
    <xf numFmtId="9" fontId="0" fillId="2" borderId="0" xfId="0" applyNumberFormat="1" applyFill="1"/>
    <xf numFmtId="3" fontId="0" fillId="2" borderId="0" xfId="0" applyNumberFormat="1" applyFill="1"/>
    <xf numFmtId="9" fontId="0" fillId="2" borderId="0" xfId="2" applyFont="1" applyFill="1"/>
    <xf numFmtId="0" fontId="3" fillId="2" borderId="0" xfId="0" applyFont="1" applyFill="1"/>
    <xf numFmtId="0" fontId="0" fillId="2" borderId="0" xfId="0" applyFill="1" applyAlignment="1">
      <alignment horizontal="right"/>
    </xf>
    <xf numFmtId="0" fontId="4" fillId="2" borderId="0" xfId="0" applyFont="1" applyFill="1"/>
    <xf numFmtId="164" fontId="0" fillId="2" borderId="0" xfId="0" applyNumberFormat="1" applyFill="1"/>
    <xf numFmtId="165" fontId="0" fillId="2" borderId="0" xfId="0" applyNumberFormat="1" applyFill="1"/>
    <xf numFmtId="0" fontId="6" fillId="2" borderId="0" xfId="0" applyFont="1" applyFill="1"/>
    <xf numFmtId="0" fontId="6" fillId="2" borderId="0" xfId="0" applyFont="1" applyFill="1" applyAlignment="1">
      <alignment horizontal="right"/>
    </xf>
    <xf numFmtId="0" fontId="6" fillId="2" borderId="0" xfId="0" applyFont="1" applyFill="1" applyAlignment="1">
      <alignment horizontal="left"/>
    </xf>
    <xf numFmtId="164" fontId="6" fillId="3" borderId="0" xfId="0" applyNumberFormat="1" applyFont="1" applyFill="1"/>
    <xf numFmtId="165" fontId="6" fillId="3" borderId="0" xfId="0" applyNumberFormat="1" applyFont="1" applyFill="1"/>
    <xf numFmtId="0" fontId="6" fillId="3" borderId="0" xfId="0" applyFont="1" applyFill="1"/>
    <xf numFmtId="0" fontId="6" fillId="3" borderId="0" xfId="0" applyFont="1" applyFill="1" applyAlignment="1">
      <alignment horizontal="left"/>
    </xf>
    <xf numFmtId="0" fontId="6" fillId="2" borderId="0" xfId="0" applyFont="1" applyFill="1" applyAlignment="1">
      <alignment horizontal="left" indent="1"/>
    </xf>
    <xf numFmtId="3" fontId="6" fillId="2" borderId="0" xfId="0" applyNumberFormat="1" applyFont="1" applyFill="1"/>
    <xf numFmtId="0" fontId="7" fillId="4" borderId="0" xfId="0" applyFont="1" applyFill="1"/>
    <xf numFmtId="0" fontId="0" fillId="4" borderId="0" xfId="0" applyFill="1"/>
    <xf numFmtId="0" fontId="6" fillId="4" borderId="0" xfId="0" applyFont="1" applyFill="1"/>
    <xf numFmtId="0" fontId="6" fillId="4" borderId="0" xfId="0" applyFont="1" applyFill="1" applyAlignment="1">
      <alignment horizontal="left"/>
    </xf>
    <xf numFmtId="0" fontId="1" fillId="4" borderId="0" xfId="0" applyFont="1" applyFill="1"/>
    <xf numFmtId="0" fontId="1" fillId="2" borderId="0" xfId="0" applyFont="1" applyFill="1"/>
    <xf numFmtId="3" fontId="1" fillId="2" borderId="0" xfId="0" applyNumberFormat="1" applyFont="1" applyFill="1"/>
  </cellXfs>
  <cellStyles count="3">
    <cellStyle name="Euro" xfId="1"/>
    <cellStyle name="Normal" xfId="0" builtinId="0"/>
    <cellStyle name="Percentagem"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3"/>
  <sheetViews>
    <sheetView tabSelected="1" zoomScaleNormal="100" workbookViewId="0">
      <selection activeCell="E6" sqref="E6:E7"/>
    </sheetView>
  </sheetViews>
  <sheetFormatPr defaultRowHeight="12.75"/>
  <cols>
    <col min="1" max="1" width="13.28515625" style="1" bestFit="1" customWidth="1"/>
    <col min="2" max="2" width="23.85546875" style="1" customWidth="1"/>
    <col min="3" max="3" width="12.28515625" style="1" bestFit="1" customWidth="1"/>
    <col min="4" max="4" width="9.140625" style="1"/>
    <col min="5" max="5" width="12.42578125" style="1" bestFit="1" customWidth="1"/>
    <col min="6" max="7" width="12.28515625" style="1" bestFit="1" customWidth="1"/>
    <col min="8" max="8" width="12.42578125" style="1" bestFit="1" customWidth="1"/>
    <col min="9" max="9" width="10.5703125" style="1" customWidth="1"/>
    <col min="10" max="10" width="12.5703125" style="1" bestFit="1" customWidth="1"/>
    <col min="11" max="11" width="7.85546875" style="1" customWidth="1"/>
    <col min="12" max="12" width="8.5703125" style="1" customWidth="1"/>
    <col min="13" max="16384" width="9.140625" style="1"/>
  </cols>
  <sheetData>
    <row r="1" spans="1:12" ht="26.25">
      <c r="A1" s="6" t="s">
        <v>0</v>
      </c>
    </row>
    <row r="2" spans="1:12">
      <c r="B2" s="2"/>
      <c r="G2" s="8"/>
    </row>
    <row r="3" spans="1:12" ht="15.75" customHeight="1">
      <c r="A3" s="13" t="s">
        <v>2</v>
      </c>
      <c r="B3" s="9">
        <v>18000000</v>
      </c>
      <c r="C3" s="11"/>
      <c r="D3" s="11" t="s">
        <v>4</v>
      </c>
      <c r="G3" s="7"/>
      <c r="H3" s="9"/>
      <c r="I3" s="3"/>
    </row>
    <row r="4" spans="1:12" ht="15.75" customHeight="1">
      <c r="A4" s="13" t="s">
        <v>3</v>
      </c>
      <c r="G4" s="7"/>
      <c r="H4" s="3"/>
    </row>
    <row r="5" spans="1:12" ht="15.75" customHeight="1">
      <c r="A5" s="12" t="s">
        <v>1</v>
      </c>
      <c r="B5" s="9">
        <v>10000000</v>
      </c>
      <c r="D5" s="11"/>
      <c r="G5" s="7"/>
      <c r="H5" s="3"/>
    </row>
    <row r="6" spans="1:12" ht="15.75" customHeight="1">
      <c r="A6" s="12" t="s">
        <v>5</v>
      </c>
      <c r="B6" s="9">
        <v>35000000</v>
      </c>
    </row>
    <row r="7" spans="1:12" ht="15.75" customHeight="1">
      <c r="A7" s="13" t="s">
        <v>10</v>
      </c>
      <c r="B7" s="9">
        <v>16000000</v>
      </c>
      <c r="G7" s="8"/>
    </row>
    <row r="8" spans="1:12" ht="15.75" customHeight="1">
      <c r="A8" s="13" t="s">
        <v>6</v>
      </c>
      <c r="B8" s="5">
        <v>0.1</v>
      </c>
      <c r="G8" s="7"/>
      <c r="H8" s="3"/>
      <c r="I8" s="4"/>
    </row>
    <row r="9" spans="1:12" ht="15.75" customHeight="1">
      <c r="A9" s="11" t="s">
        <v>7</v>
      </c>
      <c r="G9" s="7"/>
      <c r="H9" s="10"/>
    </row>
    <row r="10" spans="1:12" ht="15.75" customHeight="1"/>
    <row r="11" spans="1:12" ht="15.75" customHeight="1">
      <c r="A11" s="20" t="s">
        <v>34</v>
      </c>
      <c r="B11" s="21"/>
      <c r="C11" s="21"/>
      <c r="D11" s="21"/>
      <c r="E11" s="21"/>
      <c r="F11" s="21"/>
      <c r="G11" s="21"/>
      <c r="H11" s="21"/>
      <c r="I11" s="21"/>
      <c r="J11" s="21"/>
      <c r="K11" s="21"/>
      <c r="L11" s="21"/>
    </row>
    <row r="12" spans="1:12" ht="15.75" customHeight="1">
      <c r="A12" s="11" t="s">
        <v>8</v>
      </c>
      <c r="B12" s="14"/>
    </row>
    <row r="13" spans="1:12" ht="15.75" customHeight="1">
      <c r="A13" s="11" t="s">
        <v>9</v>
      </c>
      <c r="C13" s="9">
        <f>+B5/(1+B8)</f>
        <v>9090909.0909090899</v>
      </c>
      <c r="D13" s="11"/>
    </row>
    <row r="14" spans="1:12" ht="15.75" customHeight="1"/>
    <row r="15" spans="1:12" ht="15.75" customHeight="1">
      <c r="A15" s="24" t="s">
        <v>36</v>
      </c>
      <c r="B15" s="21"/>
      <c r="C15" s="21"/>
      <c r="D15" s="21"/>
      <c r="E15" s="21"/>
      <c r="F15" s="21"/>
      <c r="G15" s="21"/>
      <c r="H15" s="21"/>
      <c r="I15" s="21"/>
      <c r="J15" s="21"/>
      <c r="K15" s="21"/>
      <c r="L15" s="21"/>
    </row>
    <row r="16" spans="1:12" ht="15.75" customHeight="1">
      <c r="A16" s="25" t="s">
        <v>43</v>
      </c>
      <c r="C16" s="9">
        <f>+(B6-B5)/(1+B8)</f>
        <v>22727272.727272727</v>
      </c>
      <c r="D16" s="25"/>
    </row>
    <row r="17" spans="1:12" ht="15.75" customHeight="1">
      <c r="A17" s="13" t="s">
        <v>11</v>
      </c>
      <c r="B17" s="15"/>
      <c r="C17" s="9">
        <f>-B7+C16</f>
        <v>6727272.7272727266</v>
      </c>
      <c r="D17" s="11"/>
    </row>
    <row r="18" spans="1:12" ht="15.75" customHeight="1">
      <c r="A18" s="7"/>
      <c r="B18" s="15"/>
      <c r="C18" s="17"/>
      <c r="D18" s="16"/>
    </row>
    <row r="19" spans="1:12" ht="15.75" customHeight="1">
      <c r="A19" s="22" t="s">
        <v>12</v>
      </c>
      <c r="B19" s="21"/>
      <c r="C19" s="21"/>
      <c r="D19" s="21"/>
      <c r="E19" s="21"/>
      <c r="F19" s="21"/>
      <c r="G19" s="21"/>
      <c r="H19" s="21"/>
      <c r="I19" s="21"/>
      <c r="J19" s="21"/>
      <c r="K19" s="21"/>
      <c r="L19" s="21"/>
    </row>
    <row r="20" spans="1:12" ht="15.75" customHeight="1">
      <c r="A20" s="11" t="s">
        <v>15</v>
      </c>
      <c r="E20" s="9">
        <f>+B6-B3</f>
        <v>17000000</v>
      </c>
      <c r="F20" s="11"/>
    </row>
    <row r="21" spans="1:12" ht="15.75" customHeight="1">
      <c r="A21" s="11" t="s">
        <v>16</v>
      </c>
      <c r="E21" s="4"/>
      <c r="F21" s="11"/>
      <c r="H21" s="9">
        <f>+E20/(1+B8)</f>
        <v>15454545.454545453</v>
      </c>
      <c r="I21" s="11"/>
    </row>
    <row r="22" spans="1:12" ht="15.75" customHeight="1">
      <c r="A22" s="18" t="s">
        <v>13</v>
      </c>
      <c r="B22" s="3"/>
      <c r="C22" s="4"/>
    </row>
    <row r="23" spans="1:12" ht="15.75" customHeight="1">
      <c r="A23" s="13" t="s">
        <v>18</v>
      </c>
      <c r="B23" s="3"/>
      <c r="C23" s="4"/>
      <c r="E23" s="4"/>
    </row>
    <row r="24" spans="1:12" ht="15.75" customHeight="1">
      <c r="A24" s="7"/>
      <c r="C24" s="4"/>
    </row>
    <row r="25" spans="1:12" ht="15.75" customHeight="1">
      <c r="A25" s="22" t="s">
        <v>14</v>
      </c>
      <c r="B25" s="21"/>
      <c r="C25" s="21"/>
      <c r="D25" s="21"/>
      <c r="E25" s="21"/>
      <c r="F25" s="21"/>
      <c r="G25" s="21"/>
      <c r="H25" s="21"/>
      <c r="I25" s="21"/>
      <c r="J25" s="21"/>
      <c r="K25" s="21"/>
      <c r="L25" s="21"/>
    </row>
    <row r="26" spans="1:12" ht="15.75" customHeight="1">
      <c r="A26" s="11" t="s">
        <v>17</v>
      </c>
      <c r="E26" s="9">
        <f>+B6-B3</f>
        <v>17000000</v>
      </c>
      <c r="F26" s="11"/>
    </row>
    <row r="27" spans="1:12" ht="15.75" customHeight="1">
      <c r="A27" s="11" t="s">
        <v>26</v>
      </c>
      <c r="E27" s="4"/>
      <c r="F27" s="11"/>
      <c r="H27" s="9">
        <f>+E26/(1+B8)</f>
        <v>15454545.454545453</v>
      </c>
      <c r="I27" s="11"/>
    </row>
    <row r="28" spans="1:12" ht="15.75" customHeight="1">
      <c r="A28" s="18" t="s">
        <v>19</v>
      </c>
      <c r="B28" s="3"/>
      <c r="C28" s="4"/>
    </row>
    <row r="29" spans="1:12" ht="15.75" customHeight="1">
      <c r="A29" s="13" t="s">
        <v>20</v>
      </c>
      <c r="B29" s="3"/>
      <c r="C29" s="4"/>
      <c r="E29" s="4"/>
    </row>
    <row r="30" spans="1:12" ht="15.75" customHeight="1">
      <c r="A30" s="7"/>
      <c r="C30" s="4"/>
    </row>
    <row r="31" spans="1:12" ht="15.75" customHeight="1">
      <c r="A31" s="24" t="s">
        <v>37</v>
      </c>
      <c r="B31" s="21"/>
      <c r="C31" s="21"/>
      <c r="D31" s="21"/>
      <c r="E31" s="21"/>
      <c r="F31" s="21"/>
      <c r="G31" s="21"/>
      <c r="H31" s="21"/>
      <c r="I31" s="21"/>
      <c r="J31" s="21"/>
      <c r="K31" s="21"/>
      <c r="L31" s="21"/>
    </row>
    <row r="32" spans="1:12" ht="15.75" customHeight="1">
      <c r="A32" s="23" t="s">
        <v>21</v>
      </c>
      <c r="B32" s="21"/>
      <c r="C32" s="21"/>
      <c r="D32" s="21"/>
      <c r="E32" s="21"/>
      <c r="F32" s="21"/>
      <c r="G32" s="21"/>
      <c r="H32" s="21"/>
      <c r="I32" s="21"/>
      <c r="J32" s="21"/>
      <c r="K32" s="21"/>
      <c r="L32" s="21"/>
    </row>
    <row r="33" spans="1:12" ht="15.75" customHeight="1">
      <c r="A33" s="11" t="s">
        <v>22</v>
      </c>
      <c r="E33" s="4"/>
      <c r="F33" s="11"/>
    </row>
    <row r="34" spans="1:12" ht="15.75" customHeight="1">
      <c r="A34" s="11" t="s">
        <v>28</v>
      </c>
      <c r="E34" s="4"/>
      <c r="F34" s="11"/>
      <c r="G34" s="11"/>
      <c r="H34" s="9">
        <f>+(B7*(1+B8)*B3/B6)/(1-B7*(1+B8)/B6)</f>
        <v>18206896.55172414</v>
      </c>
      <c r="I34" s="11"/>
    </row>
    <row r="35" spans="1:12" ht="15.75" customHeight="1">
      <c r="A35" s="18" t="s">
        <v>25</v>
      </c>
      <c r="E35" s="4"/>
      <c r="F35" s="11"/>
      <c r="G35" s="11"/>
      <c r="H35" s="4"/>
    </row>
    <row r="36" spans="1:12" ht="15.75" customHeight="1">
      <c r="A36" s="18" t="s">
        <v>23</v>
      </c>
      <c r="E36" s="4"/>
      <c r="F36" s="11"/>
      <c r="G36" s="11"/>
      <c r="H36" s="4"/>
    </row>
    <row r="37" spans="1:12" ht="15.75" customHeight="1">
      <c r="A37" s="25" t="s">
        <v>38</v>
      </c>
      <c r="E37" s="4"/>
      <c r="F37" s="11"/>
      <c r="G37" s="9">
        <f>+H34</f>
        <v>18206896.55172414</v>
      </c>
      <c r="H37" s="26" t="s">
        <v>42</v>
      </c>
      <c r="J37" s="9">
        <f>+B7</f>
        <v>16000000</v>
      </c>
      <c r="L37" s="11"/>
    </row>
    <row r="38" spans="1:12" ht="15.75" customHeight="1">
      <c r="A38" s="18" t="s">
        <v>24</v>
      </c>
      <c r="E38" s="4"/>
      <c r="F38" s="11"/>
      <c r="G38" s="11"/>
      <c r="H38" s="4"/>
    </row>
    <row r="39" spans="1:12" ht="15.75" customHeight="1">
      <c r="A39" s="11" t="s">
        <v>31</v>
      </c>
      <c r="B39" s="3"/>
      <c r="C39" s="4"/>
      <c r="H39" s="9">
        <f>+B3/(B3+H34)*B6/(1+B8)</f>
        <v>15818181.818181816</v>
      </c>
      <c r="I39" s="11"/>
    </row>
    <row r="40" spans="1:12" ht="15.75" customHeight="1">
      <c r="A40" s="13"/>
      <c r="B40" s="3"/>
      <c r="C40" s="4"/>
      <c r="E40" s="4"/>
    </row>
    <row r="41" spans="1:12" ht="15.75" customHeight="1">
      <c r="A41" s="22" t="s">
        <v>27</v>
      </c>
      <c r="B41" s="21"/>
      <c r="C41" s="21"/>
      <c r="D41" s="21"/>
      <c r="E41" s="21"/>
      <c r="F41" s="21"/>
      <c r="G41" s="21"/>
      <c r="H41" s="21"/>
      <c r="I41" s="21"/>
      <c r="J41" s="21"/>
      <c r="K41" s="21"/>
      <c r="L41" s="21"/>
    </row>
    <row r="42" spans="1:12" ht="15.75" customHeight="1">
      <c r="A42" s="23" t="s">
        <v>21</v>
      </c>
      <c r="B42" s="21"/>
      <c r="C42" s="21"/>
      <c r="D42" s="21"/>
      <c r="E42" s="21"/>
      <c r="F42" s="21"/>
      <c r="G42" s="21"/>
      <c r="H42" s="21"/>
      <c r="I42" s="21"/>
      <c r="J42" s="21"/>
      <c r="K42" s="21"/>
      <c r="L42" s="21"/>
    </row>
    <row r="43" spans="1:12" ht="15.75" customHeight="1">
      <c r="A43" s="11" t="s">
        <v>29</v>
      </c>
      <c r="E43" s="4"/>
      <c r="F43" s="9">
        <f>+B7*(1+B8)</f>
        <v>17600000</v>
      </c>
      <c r="G43" s="25"/>
    </row>
    <row r="44" spans="1:12" ht="15.75" customHeight="1">
      <c r="A44" s="18" t="s">
        <v>30</v>
      </c>
      <c r="C44" s="9">
        <f>+B7</f>
        <v>16000000</v>
      </c>
      <c r="D44" s="25"/>
      <c r="E44" s="4"/>
      <c r="F44" s="11"/>
      <c r="G44" s="11"/>
      <c r="H44" s="4"/>
    </row>
    <row r="45" spans="1:12" ht="15.75" customHeight="1">
      <c r="A45" s="11" t="s">
        <v>32</v>
      </c>
      <c r="B45" s="3"/>
      <c r="C45" s="4"/>
      <c r="F45" s="9">
        <f>+(B6-F43)/(1+B8)</f>
        <v>15818181.818181816</v>
      </c>
      <c r="G45" s="11"/>
    </row>
    <row r="46" spans="1:12" ht="15.75" customHeight="1">
      <c r="A46" s="25" t="s">
        <v>39</v>
      </c>
      <c r="E46" s="4"/>
      <c r="F46" s="11"/>
      <c r="G46" s="19"/>
      <c r="H46" s="19"/>
      <c r="K46" s="4"/>
      <c r="L46" s="11"/>
    </row>
    <row r="47" spans="1:12" ht="15.75" customHeight="1">
      <c r="A47" s="9">
        <f>+B7</f>
        <v>16000000</v>
      </c>
      <c r="B47" s="11"/>
      <c r="E47" s="4"/>
      <c r="F47" s="11"/>
      <c r="G47" s="11"/>
      <c r="H47" s="4"/>
    </row>
    <row r="48" spans="1:12" ht="15.75" customHeight="1">
      <c r="A48" s="11"/>
      <c r="B48" s="3"/>
      <c r="C48" s="4"/>
      <c r="H48" s="4"/>
      <c r="I48" s="11"/>
    </row>
    <row r="49" spans="1:12" ht="15.75" customHeight="1">
      <c r="A49" s="24" t="s">
        <v>40</v>
      </c>
      <c r="B49" s="21"/>
      <c r="C49" s="21"/>
      <c r="D49" s="21"/>
      <c r="E49" s="21"/>
      <c r="F49" s="21"/>
      <c r="G49" s="21"/>
      <c r="H49" s="21"/>
      <c r="I49" s="21"/>
      <c r="J49" s="21"/>
      <c r="K49" s="21"/>
      <c r="L49" s="21"/>
    </row>
    <row r="50" spans="1:12" ht="15.75" customHeight="1">
      <c r="A50" s="25" t="s">
        <v>41</v>
      </c>
    </row>
    <row r="51" spans="1:12" ht="15.75" customHeight="1"/>
    <row r="52" spans="1:12" ht="15.75" customHeight="1">
      <c r="A52" s="22" t="s">
        <v>33</v>
      </c>
      <c r="B52" s="21"/>
      <c r="C52" s="21"/>
      <c r="D52" s="21"/>
      <c r="E52" s="21"/>
      <c r="F52" s="21"/>
      <c r="G52" s="21"/>
      <c r="H52" s="21"/>
      <c r="I52" s="21"/>
      <c r="J52" s="21"/>
      <c r="K52" s="21"/>
      <c r="L52" s="21"/>
    </row>
    <row r="53" spans="1:12" ht="15.75" customHeight="1">
      <c r="A53" s="11" t="s">
        <v>35</v>
      </c>
    </row>
  </sheetData>
  <phoneticPr fontId="2" type="noConversion"/>
  <pageMargins left="0.75" right="0.75" top="1" bottom="1" header="0.5" footer="0.5"/>
  <pageSetup paperSize="9" scale="92" orientation="landscape" r:id="rId1"/>
  <headerFooter alignWithMargins="0">
    <oddFooter xml:space="preserve">&amp;CFinancial Decision Making in the Business Context
2011/2012 - 1st trimester
</oddFooter>
  </headerFooter>
  <rowBreaks count="1" manualBreakCount="1">
    <brk id="30" max="10"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1</vt:i4>
      </vt:variant>
    </vt:vector>
  </HeadingPairs>
  <TitlesOfParts>
    <vt:vector size="4" baseType="lpstr">
      <vt:lpstr>Real Estate</vt:lpstr>
      <vt:lpstr>Sheet2</vt:lpstr>
      <vt:lpstr>Sheet3</vt:lpstr>
      <vt:lpstr>'Real Estate'!Área_de_Impressão</vt:lpstr>
    </vt:vector>
  </TitlesOfParts>
  <Company>Crédito Agrícola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e99908120</dc:creator>
  <cp:lastModifiedBy>utilizador</cp:lastModifiedBy>
  <cp:lastPrinted>2012-10-21T13:43:48Z</cp:lastPrinted>
  <dcterms:created xsi:type="dcterms:W3CDTF">2011-01-14T08:46:01Z</dcterms:created>
  <dcterms:modified xsi:type="dcterms:W3CDTF">2012-10-21T13:43:51Z</dcterms:modified>
</cp:coreProperties>
</file>